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s="1"/>
  <c r="S20" i="1" l="1"/>
  <c r="S22" i="1" s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<sst xmlns="http://schemas.openxmlformats.org/spreadsheetml/2006/main" count="55" uniqueCount="54">
  <si>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</si>
  <si>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</si>
  <si>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</si>
  <si>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</si>
  <si>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</si>
  <si>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</si>
  <si>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</si>
  <si>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</si>
  <si>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</si>
  <si>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</si>
  <si>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</si>
  <si>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</si>
  <si>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</si>
  <si>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</si>
  <si>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</si>
  <si>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</si>
  <si>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</si>
  <si>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</si>
  <si>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</si>
  <si>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</si>
  <si>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</si>
  <si>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</si>
  <si>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</si>
  <si>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</si>
  <si>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</si>
  <si>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</si>
  <si>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</si>
  <si>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</si>
  <si>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</si>
  <si>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</si>
  <si>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</si>
  <si>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</si>
  <si>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</si>
  <si>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</si>
  <si>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</si>
  <si>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</si>
  <si>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</si>
  <si>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</si>
  <si>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</si>
  <si>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</si>
  <si>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</si>
  <si>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</si>
  <si>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</si>
  <si>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</si>
  <si>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</si>
  <si>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</si>
  <si>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</si>
  <si>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</si>
  <si>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LOT 1</t>
  </si>
  <si>
    <t>SUBMINISTRAMENT DE PRÒTESIS I MATERIAL FUNGIBLE PER A RADIOLOGIA I INTERVENCIONISME PER LA FUNDACIÓ DE GESTIÓ SANITÀRIA DE L'HOSPITAL DE LA SANTA CREU I SANT PAU</t>
  </si>
  <si>
    <t xml:space="preserve">STENT AUTOEXPANDIBLE DE NITOL P. COBERT 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</si>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</sst>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2" xfId="2" applyFont="1" applyBorder="1"/>
    <xf numFmtId="0" fontId="8" fillId="60" borderId="2" xfId="2" applyFont="1" applyFill="1" applyBorder="1" applyAlignment="1" applyProtection="1">
      <alignment horizontal="center" vertical="center"/>
    </xf>
    <xf numFmtId="164" fontId="8" fillId="0" borderId="2" xfId="2" applyNumberFormat="1" applyFont="1" applyBorder="1" applyAlignment="1" applyProtection="1">
      <alignment horizontal="center" vertical="center"/>
      <protection locked="0"/>
    </xf>
    <xf numFmtId="164" fontId="8" fillId="0" borderId="2" xfId="2" applyNumberFormat="1" applyFont="1" applyFill="1" applyBorder="1" applyAlignment="1" applyProtection="1">
      <alignment vertical="center"/>
    </xf>
    <xf numFmtId="9" fontId="8" fillId="0" borderId="2" xfId="2" applyNumberFormat="1" applyFont="1" applyFill="1" applyBorder="1" applyAlignment="1" applyProtection="1">
      <alignment horizontal="center" vertical="center"/>
      <protection locked="0"/>
    </xf>
    <xf numFmtId="9" fontId="8" fillId="0" borderId="2" xfId="2" applyNumberFormat="1" applyFont="1" applyBorder="1" applyAlignment="1" applyProtection="1">
      <alignment horizontal="center" vertical="center"/>
      <protection locked="0"/>
    </xf>
    <xf numFmtId="0" fontId="7" fillId="60" borderId="49" xfId="2" applyFont="1" applyFill="1" applyBorder="1" applyAlignment="1" applyProtection="1">
      <alignment vertical="center"/>
    </xf>
    <xf numFmtId="0" fontId="7" fillId="0" borderId="49" xfId="2" applyFont="1" applyFill="1" applyBorder="1" applyAlignment="1">
      <alignment vertical="center" wrapText="1"/>
    </xf>
    <xf numFmtId="0" fontId="7" fillId="0" borderId="49" xfId="2" applyFont="1" applyFill="1" applyBorder="1" applyAlignment="1">
      <alignment horizontal="center" vertical="center" textRotation="180" wrapText="1"/>
    </xf>
    <xf numFmtId="0" fontId="7" fillId="60" borderId="49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0" borderId="49" xfId="2" applyFont="1" applyFill="1" applyBorder="1" applyAlignment="1">
      <alignment horizontal="center" vertical="center" wrapText="1"/>
    </xf>
    <xf numFmtId="0" fontId="7" fillId="3" borderId="49" xfId="2" applyFont="1" applyFill="1" applyBorder="1" applyAlignment="1">
      <alignment vertical="center" wrapText="1"/>
    </xf>
    <xf numFmtId="0" fontId="7" fillId="3" borderId="47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4" fontId="8" fillId="2" borderId="2" xfId="2" applyNumberFormat="1" applyFont="1" applyFill="1" applyBorder="1" applyAlignment="1">
      <alignment horizontal="center" vertical="center"/>
    </xf>
    <xf numFmtId="164" fontId="8" fillId="3" borderId="2" xfId="2" applyNumberFormat="1" applyFont="1" applyFill="1" applyBorder="1" applyAlignment="1">
      <alignment horizontal="center" vertical="center"/>
    </xf>
    <xf numFmtId="4" fontId="8" fillId="3" borderId="2" xfId="2" applyNumberFormat="1" applyFont="1" applyFill="1" applyBorder="1" applyAlignment="1">
      <alignment horizontal="center" vertical="center"/>
    </xf>
    <xf numFmtId="4" fontId="8" fillId="2" borderId="3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3" xfId="2" applyNumberFormat="1" applyFont="1" applyFill="1" applyBorder="1" applyAlignment="1">
      <alignment horizontal="center" vertical="center"/>
    </xf>
    <xf numFmtId="4" fontId="7" fillId="60" borderId="52" xfId="2" applyNumberFormat="1" applyFont="1" applyFill="1" applyBorder="1" applyAlignment="1" applyProtection="1">
      <alignment horizontal="center" vertical="center"/>
    </xf>
    <xf numFmtId="4" fontId="47" fillId="63" borderId="51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1" fillId="60" borderId="52" xfId="2" applyFont="1" applyFill="1" applyBorder="1" applyAlignment="1" applyProtection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1" fillId="64" borderId="45" xfId="2" applyFont="1" applyFill="1" applyBorder="1" applyAlignment="1" applyProtection="1">
      <alignment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4" fontId="8" fillId="60" borderId="2" xfId="2" applyNumberFormat="1" applyFont="1" applyFill="1" applyBorder="1" applyAlignment="1" applyProtection="1">
      <alignment horizontal="center" vertical="center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1" fillId="60" borderId="53" xfId="2" applyFont="1" applyFill="1" applyBorder="1" applyAlignment="1" applyProtection="1">
      <alignment horizontal="left" vertical="center" wrapText="1"/>
    </xf>
    <xf numFmtId="0" fontId="1" fillId="60" borderId="5" xfId="2" applyFont="1" applyFill="1" applyBorder="1" applyAlignment="1" applyProtection="1">
      <alignment horizontal="left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8" xfId="2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0" borderId="6" xfId="0" applyFont="1" applyFill="1" applyBorder="1" applyAlignment="1" applyProtection="1">
      <alignment horizontal="center" vertical="center" wrapText="1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1" borderId="5" xfId="0" applyFont="1" applyFill="1" applyBorder="1" applyAlignment="1" applyProtection="1">
      <alignment horizontal="center" vertical="center" wrapText="1"/>
      <protection locked="0"/>
    </xf>
    <xf numFmtId="0" fontId="44" fillId="62" borderId="4" xfId="0" applyFont="1" applyFill="1" applyBorder="1" applyAlignment="1" applyProtection="1">
      <alignment horizontal="center" vertical="center" wrapText="1"/>
      <protection locked="0"/>
    </xf>
    <xf numFmtId="0" fontId="44" fillId="62" borderId="6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6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7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80" zoomScaleNormal="80" workbookViewId="0">
      <selection activeCell="S24" sqref="S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69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49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08" customHeight="1" thickBot="1" x14ac:dyDescent="0.25">
      <c r="A19" s="46" t="s">
        <v>0</v>
      </c>
      <c r="B19" s="94" t="s">
        <v>51</v>
      </c>
      <c r="C19" s="95"/>
      <c r="D19" s="37" t="s">
        <v>8</v>
      </c>
      <c r="E19" s="38" t="s">
        <v>1</v>
      </c>
      <c r="F19" s="38" t="s">
        <v>2</v>
      </c>
      <c r="G19" s="39" t="s">
        <v>19</v>
      </c>
      <c r="H19" s="40" t="s">
        <v>45</v>
      </c>
      <c r="I19" s="40" t="s">
        <v>6</v>
      </c>
      <c r="J19" s="40" t="s">
        <v>32</v>
      </c>
      <c r="K19" s="41" t="s">
        <v>7</v>
      </c>
      <c r="L19" s="38" t="s">
        <v>33</v>
      </c>
      <c r="M19" s="38" t="s">
        <v>20</v>
      </c>
      <c r="N19" s="42" t="s">
        <v>3</v>
      </c>
      <c r="O19" s="38" t="s">
        <v>4</v>
      </c>
      <c r="P19" s="43" t="s">
        <v>26</v>
      </c>
      <c r="Q19" s="44" t="s">
        <v>5</v>
      </c>
      <c r="R19" s="41" t="s">
        <v>23</v>
      </c>
      <c r="S19" s="45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6" customHeight="1" thickBot="1" x14ac:dyDescent="0.25">
      <c r="A20" s="70" t="s">
        <v>48</v>
      </c>
      <c r="B20" s="92" t="s">
        <v>50</v>
      </c>
      <c r="C20" s="93"/>
      <c r="D20" s="73" t="s">
        <v>50</v>
      </c>
      <c r="E20" s="72"/>
      <c r="F20" s="31"/>
      <c r="G20" s="71"/>
      <c r="H20" s="32">
        <v>2</v>
      </c>
      <c r="I20" s="32" t="s">
        <v>21</v>
      </c>
      <c r="J20" s="74">
        <v>1505</v>
      </c>
      <c r="K20" s="47">
        <f t="shared" ref="K20" si="0">H20*J20</f>
        <v>3010</v>
      </c>
      <c r="L20" s="33"/>
      <c r="M20" s="34"/>
      <c r="N20" s="35"/>
      <c r="O20" s="36"/>
      <c r="P20" s="48">
        <f t="shared" ref="P20" si="1">M20*(1-O20)</f>
        <v>0</v>
      </c>
      <c r="Q20" s="49">
        <f t="shared" ref="Q20" si="2">IF(ISERROR(P20/G20),0,(P20/G20)*H20)</f>
        <v>0</v>
      </c>
      <c r="R20" s="47" t="e">
        <f t="shared" ref="R20" si="3">ROUNDUP((H20/G20),0)</f>
        <v>#DIV/0!</v>
      </c>
      <c r="S20" s="50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53"/>
      <c r="B21" s="53"/>
      <c r="C21" s="53"/>
      <c r="D21" s="54"/>
      <c r="E21" s="55"/>
      <c r="F21" s="55"/>
      <c r="G21" s="55"/>
      <c r="H21" s="56"/>
      <c r="I21" s="57"/>
      <c r="J21" s="58"/>
      <c r="K21" s="59"/>
      <c r="L21" s="62"/>
      <c r="M21" s="51"/>
      <c r="N21" s="52"/>
      <c r="O21" s="63"/>
      <c r="P21" s="61"/>
      <c r="Q21" s="59"/>
      <c r="R21" s="59"/>
      <c r="S21" s="59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53"/>
      <c r="B22" s="53"/>
      <c r="C22" s="53"/>
      <c r="D22" s="54"/>
      <c r="E22" s="55"/>
      <c r="F22" s="55"/>
      <c r="G22" s="55"/>
      <c r="H22" s="56"/>
      <c r="I22" s="57"/>
      <c r="J22" s="66" t="s">
        <v>47</v>
      </c>
      <c r="K22" s="65">
        <f>SUM(K20:K20)</f>
        <v>3010</v>
      </c>
      <c r="L22" s="62"/>
      <c r="M22" s="51"/>
      <c r="N22" s="52"/>
      <c r="O22" s="63"/>
      <c r="P22" s="64"/>
      <c r="Q22" s="67">
        <f>SUM(Q20:Q20)</f>
        <v>0</v>
      </c>
      <c r="R22" s="68"/>
      <c r="S22" s="67" t="e">
        <f>SUM(S20:S20)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53"/>
      <c r="B23" s="53"/>
      <c r="C23" s="53"/>
      <c r="D23" s="54"/>
      <c r="E23" s="55"/>
      <c r="F23" s="55"/>
      <c r="G23" s="55"/>
      <c r="H23" s="56"/>
      <c r="I23" s="57"/>
      <c r="J23" s="58"/>
      <c r="K23" s="59"/>
      <c r="L23" s="60"/>
      <c r="M23" s="51"/>
      <c r="N23" s="52"/>
      <c r="O23" s="52"/>
      <c r="P23" s="64"/>
      <c r="Q23" s="68"/>
      <c r="R23" s="68"/>
      <c r="S23" s="68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66" t="s">
        <v>53</v>
      </c>
      <c r="Q24" s="65">
        <f>Q22*3</f>
        <v>0</v>
      </c>
      <c r="R24" s="68"/>
      <c r="S24" s="67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20:C20"/>
    <mergeCell ref="B19:C19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2023-09-28T09:06:37Z</dcterms:modified>
</cp:coreProperties>
</file>